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D74" i="2"/>
  <c r="E26" i="3" l="1"/>
  <c r="F25"/>
  <c r="F24"/>
  <c r="F23"/>
  <c r="E22"/>
  <c r="F21"/>
  <c r="F22" s="1"/>
  <c r="F20"/>
  <c r="F19"/>
  <c r="F18"/>
  <c r="F17"/>
  <c r="F16"/>
  <c r="F15"/>
  <c r="F14"/>
  <c r="F13"/>
  <c r="F12"/>
  <c r="F11"/>
  <c r="F10"/>
  <c r="F26" l="1"/>
  <c r="D8" i="2"/>
</calcChain>
</file>

<file path=xl/sharedStrings.xml><?xml version="1.0" encoding="utf-8"?>
<sst xmlns="http://schemas.openxmlformats.org/spreadsheetml/2006/main" count="235" uniqueCount="158">
  <si>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</si>
  <si>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</si>
  <si>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</si>
  <si>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</si>
  <si>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</si>
  <si>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</si>
  <si>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</si>
  <si>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</si>
  <si>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</si>
  <si>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</si>
  <si>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</si>
  <si>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</si>
  <si>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</si>
  <si>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</si>
  <si>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</si>
  <si>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</si>
  <si>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</si>
  <si>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</si>
  <si>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</si>
  <si>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</si>
  <si>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</si>
  <si>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</si>
  <si>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</si>
  <si>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</si>
  <si>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</si>
  <si>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</si>
  <si>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</si>
  <si>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</si>
  <si>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</si>
  <si>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</si>
  <si>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</si>
  <si>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</si>
  <si>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</si>
  <si>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</si>
  <si>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</si>
  <si>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</si>
  <si>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</si>
  <si>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</si>
  <si>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</si>
  <si>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</si>
  <si>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</si>
  <si>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</si>
  <si>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</si>
  <si>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</si>
  <si>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</si>
  <si>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</si>
  <si>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</si>
  <si>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Дератизация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</si>
  <si>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</si>
  <si>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</si>
  <si>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</si>
  <si>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</si>
  <si>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</si>
  <si>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</si>
  <si>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</si>
  <si>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</si>
  <si>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</si>
  <si>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</si>
  <si>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</si>
  <si>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</si>
  <si>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</si>
  <si>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Техническое освидетельствование лифтов</t>
  </si>
  <si>
    <t>Работы(услуги)согласно ПП РФ от 15.05.2013 №416(раздел 2)</t>
  </si>
  <si>
    <t>7</t>
  </si>
  <si>
    <t>8</t>
  </si>
  <si>
    <t xml:space="preserve">Содержание придомовой территории </t>
  </si>
  <si>
    <t>Всего с СОИ</t>
  </si>
  <si>
    <t>акты</t>
  </si>
  <si>
    <t>Согласно ПП РФ №290(п.23/1-4)</t>
  </si>
  <si>
    <t>м3</t>
  </si>
  <si>
    <t>ФИНАНСОВЫЙ РЕЗУЛЬТАТ</t>
  </si>
  <si>
    <t>Исполнитель__________________</t>
  </si>
  <si>
    <t>__________________  Косьяненко Е.Ю.</t>
  </si>
  <si>
    <t>12</t>
  </si>
  <si>
    <t>Санитарное содержание территории без асфальтового покрытия</t>
  </si>
  <si>
    <t>Ген.директор ООО "Мастер -Сервис""</t>
  </si>
  <si>
    <t>маш\час</t>
  </si>
  <si>
    <t xml:space="preserve">Ген. директор ООО "Мастер-Сервис" </t>
  </si>
  <si>
    <t>_________________ Косьяненко  Е.Ю.</t>
  </si>
  <si>
    <t>МКД  адрес: М. Горького  , дом 20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</si>
  <si>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</si>
  <si>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</si>
  <si>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</si>
  <si>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</si>
  <si>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</si>
  <si>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</si>
  <si>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</si>
  <si>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</si>
  <si>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</si>
  <si>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</si>
  <si>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</si>
  <si>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</si>
  <si>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</si>
  <si>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</si>
  <si>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</si>
  <si>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</si>
  <si>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</si>
  <si>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</si>
  <si>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</si>
  <si>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</si>
  <si>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</si>
  <si>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</si>
  <si>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</si>
  <si>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</si>
  <si>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</si>
  <si>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</si>
  <si>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</si>
  <si>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</si>
  <si>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</si>
  <si>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</si>
  <si>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</si>
  <si>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</si>
  <si>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</si>
  <si>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</si>
  <si>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</si>
  <si>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</si>
  <si>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</si>
  <si>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Обработка пескосолянной смесью асфальтового покрытия</t>
  </si>
  <si>
    <t>Окос газона</t>
  </si>
  <si>
    <t>Услуги спецтехники (Трактор)(декабрь)</t>
  </si>
  <si>
    <t>Услуга спецтехники(январь, февраль)</t>
  </si>
  <si>
    <t>Долг СП перед УК в сумме руб на 01.01.2023г</t>
  </si>
  <si>
    <t>Установка дверных приборов  (проушины)под.7 м/кам.</t>
  </si>
  <si>
    <t>Демонтаж и монтаж мусороклапана для прочистки</t>
  </si>
  <si>
    <t>Ремонт клапана мусоропровода под.10 эт.8,9</t>
  </si>
  <si>
    <t>Малый ремонт двери со сваркой</t>
  </si>
  <si>
    <t xml:space="preserve">Очистка кровли от снега </t>
  </si>
  <si>
    <t>Ремонт мягкой кровли , кв.486,484</t>
  </si>
  <si>
    <t>Орчистка кровли от мусора</t>
  </si>
  <si>
    <t>Завоз песка</t>
  </si>
  <si>
    <t>Установка лавочки</t>
  </si>
  <si>
    <t>Кронирование деревьев</t>
  </si>
  <si>
    <t xml:space="preserve">Закрашивание надписей </t>
  </si>
  <si>
    <t>Вывешивание табличек под.15</t>
  </si>
  <si>
    <t>Замена разбитых стекол</t>
  </si>
  <si>
    <t>Экспертиза лифтов</t>
  </si>
  <si>
    <t>Замена неисправных врезных замков под.10</t>
  </si>
  <si>
    <t>Ремонт клапана мусоропровода под.8 эт.8,9</t>
  </si>
  <si>
    <t xml:space="preserve"> Восстановление отдельных участков железобетонных полов под.4,5,9</t>
  </si>
  <si>
    <t>Ямочный ремонт дороги щебнем</t>
  </si>
  <si>
    <t xml:space="preserve">Проверка вентканалов по заявкам </t>
  </si>
  <si>
    <t>Устранение завалов с пробивкой по кирпичу кв.346</t>
  </si>
  <si>
    <t>Ремонт клапана мусоропровода под.2 эт.8</t>
  </si>
  <si>
    <t>Ремонт покрытия козырька 14 под.</t>
  </si>
  <si>
    <t>Подсыпка пескосолянной смесью</t>
  </si>
  <si>
    <t>Вывоз не бытового мусора</t>
  </si>
  <si>
    <t>Услуги спецтехники (Автовышка)</t>
  </si>
  <si>
    <t>Удаление дерева на дворовой территории</t>
  </si>
  <si>
    <t xml:space="preserve"> Восстановление отдельных участков железобетонных полов под.7,5эт.1,под.11.эт.1</t>
  </si>
  <si>
    <t>Вызов мастера(слесаря, плотника,электрика)кв.41,523,173,322,314,438,159,251,234</t>
  </si>
  <si>
    <t xml:space="preserve"> г.Тула , ул М.Горького 20 за  2023 год </t>
  </si>
  <si>
    <t>Долг СП перед УК в сумме руб на 01.01.2024г</t>
  </si>
  <si>
    <t>Задолженность на 01.01.2023 г.(руб)</t>
  </si>
  <si>
    <t>Задолженнность на 01.01.2024 г</t>
  </si>
  <si>
    <t>Выполнено работ за отчетный период за 2023 г.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</si>
  <si>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</si>
  <si>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</si>
  <si>
    <t>Ремонт бетонного козырька . Изготовление и монтаж подпорного столба 14 под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</si>
</sst>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#,##0.0"/>
    <numFmt numFmtId="167" formatCode="0.00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6" fillId="3" borderId="0" xfId="0" applyFont="1" applyFill="1" applyBorder="1" applyAlignment="1"/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7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11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1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5" fontId="17" fillId="0" borderId="5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 applyAlignment="1">
      <alignment horizontal="right"/>
    </xf>
    <xf numFmtId="0" fontId="0" fillId="0" borderId="0" xfId="0" applyFont="1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7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7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4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4" fontId="22" fillId="3" borderId="5" xfId="0" applyNumberFormat="1" applyFont="1" applyFill="1" applyBorder="1" applyAlignment="1">
      <alignment horizontal="center" vertical="center"/>
    </xf>
    <xf numFmtId="0" fontId="23" fillId="0" borderId="13" xfId="0" applyFont="1" applyBorder="1" applyAlignment="1"/>
    <xf numFmtId="4" fontId="22" fillId="3" borderId="14" xfId="0" applyNumberFormat="1" applyFont="1" applyFill="1" applyBorder="1" applyAlignment="1">
      <alignment horizontal="right"/>
    </xf>
    <xf numFmtId="4" fontId="25" fillId="3" borderId="15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 wrapText="1"/>
    </xf>
    <xf numFmtId="0" fontId="23" fillId="0" borderId="0" xfId="0" applyFont="1" applyBorder="1" applyAlignment="1"/>
    <xf numFmtId="4" fontId="22" fillId="3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0" fontId="23" fillId="3" borderId="0" xfId="0" applyFont="1" applyFill="1" applyAlignment="1"/>
    <xf numFmtId="4" fontId="27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29" fillId="0" borderId="5" xfId="0" applyFont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4" fontId="0" fillId="0" borderId="0" xfId="0" applyNumberFormat="1"/>
    <xf numFmtId="2" fontId="7" fillId="0" borderId="5" xfId="0" applyNumberFormat="1" applyFont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4" fontId="10" fillId="0" borderId="16" xfId="0" applyNumberFormat="1" applyFont="1" applyFill="1" applyBorder="1"/>
    <xf numFmtId="2" fontId="10" fillId="0" borderId="5" xfId="0" applyNumberFormat="1" applyFont="1" applyFill="1" applyBorder="1"/>
    <xf numFmtId="4" fontId="10" fillId="0" borderId="5" xfId="0" applyNumberFormat="1" applyFont="1" applyFill="1" applyBorder="1"/>
    <xf numFmtId="2" fontId="29" fillId="0" borderId="5" xfId="0" applyNumberFormat="1" applyFont="1" applyFill="1" applyBorder="1" applyAlignment="1">
      <alignment horizontal="center" vertical="center"/>
    </xf>
    <xf numFmtId="2" fontId="29" fillId="0" borderId="5" xfId="0" applyNumberFormat="1" applyFont="1" applyBorder="1" applyAlignment="1">
      <alignment horizontal="center" vertical="center"/>
    </xf>
    <xf numFmtId="2" fontId="29" fillId="0" borderId="6" xfId="0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2" fontId="29" fillId="3" borderId="5" xfId="0" applyNumberFormat="1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right" wrapText="1"/>
    </xf>
    <xf numFmtId="0" fontId="30" fillId="0" borderId="13" xfId="0" applyFont="1" applyBorder="1" applyAlignment="1">
      <alignment horizontal="right"/>
    </xf>
    <xf numFmtId="0" fontId="30" fillId="0" borderId="5" xfId="0" applyFont="1" applyBorder="1" applyAlignment="1">
      <alignment horizontal="right"/>
    </xf>
    <xf numFmtId="0" fontId="30" fillId="0" borderId="5" xfId="0" applyFont="1" applyFill="1" applyBorder="1" applyAlignment="1">
      <alignment horizontal="right"/>
    </xf>
    <xf numFmtId="0" fontId="30" fillId="0" borderId="11" xfId="0" applyFont="1" applyFill="1" applyBorder="1" applyAlignment="1">
      <alignment horizontal="right"/>
    </xf>
    <xf numFmtId="0" fontId="30" fillId="3" borderId="5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0" fillId="0" borderId="5" xfId="0" applyFont="1" applyBorder="1" applyAlignment="1">
      <alignment horizontal="right" wrapText="1"/>
    </xf>
    <xf numFmtId="0" fontId="30" fillId="0" borderId="13" xfId="0" applyFont="1" applyBorder="1" applyAlignment="1">
      <alignment horizontal="right" wrapText="1"/>
    </xf>
    <xf numFmtId="2" fontId="29" fillId="3" borderId="6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4" fontId="8" fillId="0" borderId="0" xfId="0" applyNumberFormat="1" applyFont="1" applyBorder="1"/>
    <xf numFmtId="0" fontId="7" fillId="0" borderId="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topLeftCell="A65" workbookViewId="0">
      <selection activeCell="K88" sqref="K88"/>
    </sheetView>
  </sheetViews>
  <sheetFormatPr defaultRowHeight="15"/>
  <cols>
    <col min="1" max="1" width="3.85546875" customWidth="1"/>
    <col min="2" max="2" width="42.42578125" customWidth="1"/>
    <col min="3" max="3" width="6.85546875" customWidth="1"/>
    <col min="4" max="4" width="10.28515625" customWidth="1"/>
    <col min="5" max="5" width="9" customWidth="1"/>
    <col min="6" max="6" width="8.85546875" customWidth="1"/>
    <col min="7" max="7" width="17.42578125" customWidth="1"/>
    <col min="8" max="8" width="11.28515625" customWidth="1"/>
    <col min="9" max="9" width="10.42578125" customWidth="1"/>
    <col min="10" max="10" width="11.140625" customWidth="1"/>
  </cols>
  <sheetData>
    <row r="1" spans="1:10">
      <c r="E1" s="158" t="s">
        <v>17</v>
      </c>
      <c r="F1" s="158"/>
    </row>
    <row r="2" spans="1:10">
      <c r="E2" s="158" t="s">
        <v>75</v>
      </c>
      <c r="F2" s="158"/>
      <c r="G2" s="159"/>
    </row>
    <row r="3" spans="1:10">
      <c r="E3" t="s">
        <v>72</v>
      </c>
    </row>
    <row r="5" spans="1:10">
      <c r="A5" s="158" t="s">
        <v>18</v>
      </c>
      <c r="B5" s="158"/>
      <c r="C5" s="158"/>
      <c r="D5" s="158"/>
      <c r="E5" s="158"/>
      <c r="F5" s="158"/>
    </row>
    <row r="6" spans="1:10">
      <c r="A6" s="158" t="s">
        <v>150</v>
      </c>
      <c r="B6" s="158"/>
      <c r="C6" s="158"/>
      <c r="D6" s="158"/>
      <c r="E6" s="158"/>
      <c r="F6" s="158"/>
    </row>
    <row r="7" spans="1:10">
      <c r="A7" s="42"/>
      <c r="B7" s="42"/>
      <c r="C7" s="42"/>
      <c r="D7" s="42"/>
      <c r="E7" s="42"/>
      <c r="F7" s="42"/>
    </row>
    <row r="8" spans="1:10" ht="18.7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79">
        <v>17.21</v>
      </c>
    </row>
    <row r="9" spans="1:10">
      <c r="A9" s="1"/>
      <c r="B9" s="43" t="s">
        <v>57</v>
      </c>
      <c r="C9" s="5"/>
      <c r="D9" s="15"/>
      <c r="E9" s="6"/>
      <c r="F9" s="6"/>
      <c r="G9" s="44">
        <v>33475.11</v>
      </c>
    </row>
    <row r="10" spans="1:10" ht="18.75" customHeight="1">
      <c r="A10" s="1"/>
      <c r="B10" s="43" t="s">
        <v>152</v>
      </c>
      <c r="C10" s="5"/>
      <c r="D10" s="15"/>
      <c r="E10" s="6"/>
      <c r="F10" s="6"/>
      <c r="G10" s="44">
        <v>744287.38</v>
      </c>
    </row>
    <row r="11" spans="1:10">
      <c r="A11" s="1"/>
      <c r="B11" s="43" t="s">
        <v>20</v>
      </c>
      <c r="C11" s="5"/>
      <c r="D11" s="15"/>
      <c r="E11" s="6"/>
      <c r="F11" s="6"/>
      <c r="G11" s="44">
        <v>8298518.4699999997</v>
      </c>
      <c r="H11" s="154"/>
      <c r="I11" s="124"/>
      <c r="J11" s="124"/>
    </row>
    <row r="12" spans="1:10" ht="13.5" customHeight="1">
      <c r="A12" s="1"/>
      <c r="B12" s="43" t="s">
        <v>21</v>
      </c>
      <c r="C12" s="5"/>
      <c r="D12" s="15"/>
      <c r="E12" s="6"/>
      <c r="F12" s="6"/>
      <c r="G12" s="44">
        <v>8096839.1499999994</v>
      </c>
      <c r="H12" s="154"/>
      <c r="I12" s="124"/>
      <c r="J12" s="124"/>
    </row>
    <row r="13" spans="1:10" ht="15" hidden="1" customHeight="1">
      <c r="A13" s="1"/>
      <c r="B13" s="43"/>
      <c r="C13" s="5"/>
      <c r="D13" s="15"/>
      <c r="E13" s="6"/>
      <c r="F13" s="6"/>
      <c r="G13" s="44">
        <v>0</v>
      </c>
    </row>
    <row r="14" spans="1:10">
      <c r="A14" s="1"/>
      <c r="B14" s="43" t="s">
        <v>153</v>
      </c>
      <c r="C14" s="5"/>
      <c r="D14" s="15"/>
      <c r="E14" s="6"/>
      <c r="F14" s="6"/>
      <c r="G14" s="44">
        <v>945966.7000000003</v>
      </c>
    </row>
    <row r="15" spans="1:10" ht="14.25" customHeight="1">
      <c r="A15" s="7"/>
      <c r="B15" s="17" t="s">
        <v>0</v>
      </c>
      <c r="C15" s="4"/>
      <c r="D15" s="16">
        <v>331.7</v>
      </c>
      <c r="E15" s="8"/>
      <c r="F15" s="41"/>
      <c r="G15" s="60">
        <v>4508.8</v>
      </c>
    </row>
    <row r="16" spans="1:10" ht="17.25" customHeight="1" thickBot="1">
      <c r="A16" s="7"/>
      <c r="B16" s="12" t="s">
        <v>16</v>
      </c>
      <c r="C16" s="4"/>
      <c r="D16" s="13"/>
      <c r="E16" s="13"/>
      <c r="F16" s="9"/>
      <c r="G16" s="45">
        <v>12</v>
      </c>
      <c r="I16" s="125"/>
      <c r="J16" s="125"/>
    </row>
    <row r="17" spans="1:7" ht="15" customHeight="1">
      <c r="A17" s="161" t="s">
        <v>1</v>
      </c>
      <c r="B17" s="163" t="s">
        <v>2</v>
      </c>
      <c r="C17" s="165" t="s">
        <v>22</v>
      </c>
      <c r="D17" s="160" t="s">
        <v>24</v>
      </c>
      <c r="E17" s="156" t="s">
        <v>23</v>
      </c>
      <c r="F17" s="160" t="s">
        <v>25</v>
      </c>
      <c r="G17" s="46" t="s">
        <v>26</v>
      </c>
    </row>
    <row r="18" spans="1:7">
      <c r="A18" s="162"/>
      <c r="B18" s="164"/>
      <c r="C18" s="156"/>
      <c r="D18" s="160"/>
      <c r="E18" s="157"/>
      <c r="F18" s="160"/>
      <c r="G18" s="46" t="s">
        <v>27</v>
      </c>
    </row>
    <row r="19" spans="1:7" ht="25.5">
      <c r="A19" s="35">
        <v>1</v>
      </c>
      <c r="B19" s="47" t="s">
        <v>3</v>
      </c>
      <c r="C19" s="27"/>
      <c r="D19" s="28"/>
      <c r="E19" s="29"/>
      <c r="F19" s="55"/>
      <c r="G19" s="74"/>
    </row>
    <row r="20" spans="1:7" ht="17.25" customHeight="1">
      <c r="A20" s="36"/>
      <c r="B20" s="53" t="s">
        <v>29</v>
      </c>
      <c r="C20" s="27" t="s">
        <v>28</v>
      </c>
      <c r="D20" s="28">
        <v>33457.11</v>
      </c>
      <c r="E20" s="59">
        <v>2.94</v>
      </c>
      <c r="F20" s="57">
        <v>12</v>
      </c>
      <c r="G20" s="76">
        <v>1180366.8407999999</v>
      </c>
    </row>
    <row r="21" spans="1:7" ht="27" hidden="1" customHeight="1">
      <c r="A21" s="36"/>
      <c r="B21" s="53" t="s">
        <v>62</v>
      </c>
      <c r="C21" s="27" t="s">
        <v>28</v>
      </c>
      <c r="D21" s="28"/>
      <c r="E21" s="59"/>
      <c r="F21" s="57"/>
      <c r="G21" s="75"/>
    </row>
    <row r="22" spans="1:7" ht="25.5" customHeight="1">
      <c r="A22" s="37" t="s">
        <v>4</v>
      </c>
      <c r="B22" s="48" t="s">
        <v>30</v>
      </c>
      <c r="C22" s="27"/>
      <c r="D22" s="28"/>
      <c r="E22" s="59"/>
      <c r="F22" s="57"/>
      <c r="G22" s="76">
        <v>435679.72600000002</v>
      </c>
    </row>
    <row r="23" spans="1:7" ht="14.25" customHeight="1">
      <c r="A23" s="37"/>
      <c r="B23" s="54" t="s">
        <v>31</v>
      </c>
      <c r="C23" s="27" t="s">
        <v>55</v>
      </c>
      <c r="D23" s="57">
        <v>1331</v>
      </c>
      <c r="E23" s="59">
        <v>7</v>
      </c>
      <c r="F23" s="57">
        <v>12</v>
      </c>
      <c r="G23" s="75">
        <v>111804</v>
      </c>
    </row>
    <row r="24" spans="1:7" ht="13.5" customHeight="1">
      <c r="A24" s="37"/>
      <c r="B24" s="54" t="s">
        <v>32</v>
      </c>
      <c r="C24" s="27" t="s">
        <v>56</v>
      </c>
      <c r="D24" s="61">
        <v>8096893.1500000004</v>
      </c>
      <c r="E24" s="59">
        <v>0.04</v>
      </c>
      <c r="F24" s="58">
        <v>1</v>
      </c>
      <c r="G24" s="75">
        <v>323875.72600000002</v>
      </c>
    </row>
    <row r="25" spans="1:7" ht="18.75" customHeight="1">
      <c r="A25" s="37" t="s">
        <v>5</v>
      </c>
      <c r="B25" s="49" t="s">
        <v>33</v>
      </c>
      <c r="C25" s="77"/>
      <c r="D25" s="28"/>
      <c r="E25" s="59"/>
      <c r="F25" s="58"/>
      <c r="G25" s="76">
        <v>182705.20520000003</v>
      </c>
    </row>
    <row r="26" spans="1:7" ht="27.75" customHeight="1">
      <c r="A26" s="37"/>
      <c r="B26" s="142" t="s">
        <v>122</v>
      </c>
      <c r="C26" s="123" t="s">
        <v>59</v>
      </c>
      <c r="D26" s="152">
        <v>2</v>
      </c>
      <c r="E26" s="133">
        <v>272.06399999999996</v>
      </c>
      <c r="F26" s="58">
        <v>1</v>
      </c>
      <c r="G26" s="75">
        <v>544.12799999999993</v>
      </c>
    </row>
    <row r="27" spans="1:7" ht="20.25" customHeight="1">
      <c r="A27" s="37"/>
      <c r="B27" s="143" t="s">
        <v>123</v>
      </c>
      <c r="C27" s="122" t="s">
        <v>59</v>
      </c>
      <c r="D27" s="139">
        <v>5</v>
      </c>
      <c r="E27" s="134">
        <v>1562.94</v>
      </c>
      <c r="F27" s="58">
        <v>1</v>
      </c>
      <c r="G27" s="75">
        <v>7814.7000000000007</v>
      </c>
    </row>
    <row r="28" spans="1:7" ht="20.25" customHeight="1">
      <c r="A28" s="37"/>
      <c r="B28" s="144" t="s">
        <v>124</v>
      </c>
      <c r="C28" s="122" t="s">
        <v>59</v>
      </c>
      <c r="D28" s="139">
        <v>2</v>
      </c>
      <c r="E28" s="134">
        <v>713.20800000000008</v>
      </c>
      <c r="F28" s="58">
        <v>1</v>
      </c>
      <c r="G28" s="75">
        <v>1426.4160000000002</v>
      </c>
    </row>
    <row r="29" spans="1:7" ht="20.25" customHeight="1">
      <c r="A29" s="37"/>
      <c r="B29" s="145" t="s">
        <v>125</v>
      </c>
      <c r="C29" s="123" t="s">
        <v>59</v>
      </c>
      <c r="D29" s="152">
        <v>2</v>
      </c>
      <c r="E29" s="133">
        <v>941.67600000000004</v>
      </c>
      <c r="F29" s="58">
        <v>1</v>
      </c>
      <c r="G29" s="75">
        <v>1883.3520000000001</v>
      </c>
    </row>
    <row r="30" spans="1:7" ht="20.25" customHeight="1">
      <c r="A30" s="37"/>
      <c r="B30" s="145" t="s">
        <v>125</v>
      </c>
      <c r="C30" s="123" t="s">
        <v>59</v>
      </c>
      <c r="D30" s="152">
        <v>1</v>
      </c>
      <c r="E30" s="133">
        <v>1941.6759999999999</v>
      </c>
      <c r="F30" s="58">
        <v>1</v>
      </c>
      <c r="G30" s="75">
        <v>1941.6759999999999</v>
      </c>
    </row>
    <row r="31" spans="1:7" ht="20.25" customHeight="1">
      <c r="A31" s="37"/>
      <c r="B31" s="145" t="s">
        <v>126</v>
      </c>
      <c r="C31" s="123" t="s">
        <v>28</v>
      </c>
      <c r="D31" s="152">
        <v>15</v>
      </c>
      <c r="E31" s="133">
        <v>40</v>
      </c>
      <c r="F31" s="58">
        <v>1</v>
      </c>
      <c r="G31" s="75">
        <v>600</v>
      </c>
    </row>
    <row r="32" spans="1:7" ht="20.25" customHeight="1">
      <c r="A32" s="37"/>
      <c r="B32" s="145" t="s">
        <v>127</v>
      </c>
      <c r="C32" s="123" t="s">
        <v>28</v>
      </c>
      <c r="D32" s="152">
        <v>186</v>
      </c>
      <c r="E32" s="133">
        <v>700.36</v>
      </c>
      <c r="F32" s="58">
        <v>1</v>
      </c>
      <c r="G32" s="75">
        <v>130266.96</v>
      </c>
    </row>
    <row r="33" spans="1:9" ht="20.25" customHeight="1">
      <c r="A33" s="37"/>
      <c r="B33" s="146" t="s">
        <v>128</v>
      </c>
      <c r="C33" s="123" t="s">
        <v>28</v>
      </c>
      <c r="D33" s="152">
        <v>56</v>
      </c>
      <c r="E33" s="135">
        <v>21.43</v>
      </c>
      <c r="F33" s="58">
        <v>1</v>
      </c>
      <c r="G33" s="75">
        <v>1200.08</v>
      </c>
    </row>
    <row r="34" spans="1:9" ht="27.75" customHeight="1">
      <c r="A34" s="37"/>
      <c r="B34" s="147" t="s">
        <v>132</v>
      </c>
      <c r="C34" s="136" t="s">
        <v>28</v>
      </c>
      <c r="D34" s="153">
        <v>4.5</v>
      </c>
      <c r="E34" s="137">
        <v>244.27199999999999</v>
      </c>
      <c r="F34" s="58">
        <v>1</v>
      </c>
      <c r="G34" s="75">
        <v>1099.2239999999999</v>
      </c>
    </row>
    <row r="35" spans="1:9" ht="21.75" customHeight="1">
      <c r="A35" s="37"/>
      <c r="B35" s="148" t="s">
        <v>133</v>
      </c>
      <c r="C35" s="123" t="s">
        <v>59</v>
      </c>
      <c r="D35" s="138">
        <v>1</v>
      </c>
      <c r="E35" s="134">
        <v>811.5</v>
      </c>
      <c r="F35" s="58">
        <v>1</v>
      </c>
      <c r="G35" s="75">
        <v>811.5</v>
      </c>
    </row>
    <row r="36" spans="1:9" ht="20.25" customHeight="1">
      <c r="A36" s="37"/>
      <c r="B36" s="144" t="s">
        <v>134</v>
      </c>
      <c r="C36" s="122" t="s">
        <v>28</v>
      </c>
      <c r="D36" s="139">
        <v>3.4</v>
      </c>
      <c r="E36" s="134">
        <v>1042.5360000000001</v>
      </c>
      <c r="F36" s="58">
        <v>1</v>
      </c>
      <c r="G36" s="75">
        <v>3544.6224000000002</v>
      </c>
    </row>
    <row r="37" spans="1:9" ht="29.25" customHeight="1">
      <c r="A37" s="37"/>
      <c r="B37" s="144" t="s">
        <v>136</v>
      </c>
      <c r="C37" s="122" t="s">
        <v>59</v>
      </c>
      <c r="D37" s="139">
        <v>1</v>
      </c>
      <c r="E37" s="134">
        <v>962.88</v>
      </c>
      <c r="F37" s="58">
        <v>1</v>
      </c>
      <c r="G37" s="75">
        <v>962.88</v>
      </c>
    </row>
    <row r="38" spans="1:9" ht="19.5" customHeight="1">
      <c r="A38" s="37"/>
      <c r="B38" s="144" t="s">
        <v>137</v>
      </c>
      <c r="C38" s="122" t="s">
        <v>59</v>
      </c>
      <c r="D38" s="139">
        <v>2</v>
      </c>
      <c r="E38" s="134">
        <v>713.20800000000008</v>
      </c>
      <c r="F38" s="58">
        <v>1</v>
      </c>
      <c r="G38" s="75">
        <v>1426.4160000000002</v>
      </c>
    </row>
    <row r="39" spans="1:9" ht="27" customHeight="1">
      <c r="A39" s="37"/>
      <c r="B39" s="149" t="s">
        <v>138</v>
      </c>
      <c r="C39" s="122" t="s">
        <v>28</v>
      </c>
      <c r="D39" s="139">
        <v>6.2</v>
      </c>
      <c r="E39" s="134">
        <v>865.76400000000001</v>
      </c>
      <c r="F39" s="58">
        <v>1</v>
      </c>
      <c r="G39" s="75">
        <v>5367.7368000000006</v>
      </c>
    </row>
    <row r="40" spans="1:9" ht="18.75" customHeight="1">
      <c r="A40" s="37"/>
      <c r="B40" s="144" t="s">
        <v>142</v>
      </c>
      <c r="C40" s="122" t="s">
        <v>59</v>
      </c>
      <c r="D40" s="139">
        <v>1</v>
      </c>
      <c r="E40" s="134">
        <v>713.20800000000008</v>
      </c>
      <c r="F40" s="58">
        <v>1</v>
      </c>
      <c r="G40" s="75">
        <v>713.20800000000008</v>
      </c>
    </row>
    <row r="41" spans="1:9" ht="29.25" customHeight="1">
      <c r="A41" s="37"/>
      <c r="B41" s="144" t="s">
        <v>143</v>
      </c>
      <c r="C41" s="122" t="s">
        <v>28</v>
      </c>
      <c r="D41" s="139">
        <v>1</v>
      </c>
      <c r="E41" s="134">
        <v>8500</v>
      </c>
      <c r="F41" s="58">
        <v>1</v>
      </c>
      <c r="G41" s="75">
        <v>8500</v>
      </c>
    </row>
    <row r="42" spans="1:9" ht="29.25" customHeight="1">
      <c r="A42" s="37"/>
      <c r="B42" s="149" t="s">
        <v>148</v>
      </c>
      <c r="C42" s="122" t="s">
        <v>28</v>
      </c>
      <c r="D42" s="139">
        <v>2.5</v>
      </c>
      <c r="E42" s="134">
        <v>1065.7639999999999</v>
      </c>
      <c r="F42" s="58">
        <v>1</v>
      </c>
      <c r="G42" s="75">
        <v>2664.41</v>
      </c>
    </row>
    <row r="43" spans="1:9" ht="39.75" customHeight="1">
      <c r="A43" s="37"/>
      <c r="B43" s="150" t="s">
        <v>149</v>
      </c>
      <c r="C43" s="122" t="s">
        <v>58</v>
      </c>
      <c r="D43" s="139">
        <v>9</v>
      </c>
      <c r="E43" s="137">
        <v>201.28</v>
      </c>
      <c r="F43" s="58">
        <v>1</v>
      </c>
      <c r="G43" s="75">
        <v>1811.52</v>
      </c>
    </row>
    <row r="44" spans="1:9" ht="39.75" customHeight="1">
      <c r="A44" s="37"/>
      <c r="B44" s="150" t="s">
        <v>157</v>
      </c>
      <c r="C44" s="122" t="s">
        <v>59</v>
      </c>
      <c r="D44" s="139">
        <v>1</v>
      </c>
      <c r="E44" s="151">
        <v>14000</v>
      </c>
      <c r="F44" s="58">
        <v>1</v>
      </c>
      <c r="G44" s="75">
        <v>14000</v>
      </c>
    </row>
    <row r="45" spans="1:9" ht="25.5" customHeight="1">
      <c r="A45" s="37" t="s">
        <v>6</v>
      </c>
      <c r="B45" s="48" t="s">
        <v>38</v>
      </c>
      <c r="C45" s="31"/>
      <c r="D45" s="28"/>
      <c r="E45" s="59"/>
      <c r="F45" s="58"/>
      <c r="G45" s="76">
        <v>1267232.4158000001</v>
      </c>
    </row>
    <row r="46" spans="1:9" ht="15.75" customHeight="1">
      <c r="A46" s="38"/>
      <c r="B46" s="51" t="s">
        <v>34</v>
      </c>
      <c r="C46" s="56" t="s">
        <v>58</v>
      </c>
      <c r="D46" s="58">
        <v>1</v>
      </c>
      <c r="E46" s="58" t="s">
        <v>67</v>
      </c>
      <c r="F46" s="57">
        <v>12</v>
      </c>
      <c r="G46" s="75">
        <v>85126.43</v>
      </c>
      <c r="I46" s="155"/>
    </row>
    <row r="47" spans="1:9" ht="15.75" customHeight="1">
      <c r="A47" s="38"/>
      <c r="B47" s="51" t="s">
        <v>35</v>
      </c>
      <c r="C47" s="56" t="s">
        <v>58</v>
      </c>
      <c r="D47" s="58">
        <v>1</v>
      </c>
      <c r="E47" s="58" t="s">
        <v>67</v>
      </c>
      <c r="F47" s="57">
        <v>12</v>
      </c>
      <c r="G47" s="75">
        <v>647119.93000000005</v>
      </c>
      <c r="I47" s="155"/>
    </row>
    <row r="48" spans="1:9" ht="13.5" customHeight="1">
      <c r="A48" s="38"/>
      <c r="B48" s="51" t="s">
        <v>36</v>
      </c>
      <c r="C48" s="56" t="s">
        <v>58</v>
      </c>
      <c r="D48" s="58">
        <v>1</v>
      </c>
      <c r="E48" s="58" t="s">
        <v>67</v>
      </c>
      <c r="F48" s="57">
        <v>12</v>
      </c>
      <c r="G48" s="75">
        <v>196883.69999999998</v>
      </c>
      <c r="I48" s="1"/>
    </row>
    <row r="49" spans="1:9" ht="13.5" customHeight="1">
      <c r="A49" s="38"/>
      <c r="B49" s="51" t="s">
        <v>37</v>
      </c>
      <c r="C49" s="56" t="s">
        <v>58</v>
      </c>
      <c r="D49" s="58">
        <v>1</v>
      </c>
      <c r="E49" s="58" t="s">
        <v>67</v>
      </c>
      <c r="F49" s="57">
        <v>12</v>
      </c>
      <c r="G49" s="75">
        <v>188308.30000000002</v>
      </c>
      <c r="I49" s="1"/>
    </row>
    <row r="50" spans="1:9" ht="15" customHeight="1">
      <c r="A50" s="38"/>
      <c r="B50" s="51" t="s">
        <v>15</v>
      </c>
      <c r="C50" s="56" t="s">
        <v>58</v>
      </c>
      <c r="D50" s="58">
        <v>1</v>
      </c>
      <c r="E50" s="58" t="s">
        <v>67</v>
      </c>
      <c r="F50" s="57">
        <v>12</v>
      </c>
      <c r="G50" s="75">
        <v>123697.51</v>
      </c>
      <c r="I50" s="155"/>
    </row>
    <row r="51" spans="1:9" ht="15" customHeight="1">
      <c r="A51" s="37" t="s">
        <v>8</v>
      </c>
      <c r="B51" s="50" t="s">
        <v>13</v>
      </c>
      <c r="C51" s="56" t="s">
        <v>58</v>
      </c>
      <c r="D51" s="28">
        <v>33457.11</v>
      </c>
      <c r="E51" s="59">
        <v>0.78</v>
      </c>
      <c r="F51" s="57">
        <v>12</v>
      </c>
      <c r="G51" s="76">
        <v>26096.5458</v>
      </c>
    </row>
    <row r="52" spans="1:9" ht="16.5" customHeight="1">
      <c r="A52" s="37" t="s">
        <v>9</v>
      </c>
      <c r="B52" s="50" t="s">
        <v>10</v>
      </c>
      <c r="C52" s="32"/>
      <c r="D52" s="28"/>
      <c r="E52" s="59"/>
      <c r="F52" s="58"/>
      <c r="G52" s="76"/>
    </row>
    <row r="53" spans="1:9" ht="14.25" customHeight="1">
      <c r="A53" s="37"/>
      <c r="B53" s="51" t="s">
        <v>39</v>
      </c>
      <c r="C53" s="56" t="s">
        <v>58</v>
      </c>
      <c r="D53" s="57">
        <v>1</v>
      </c>
      <c r="E53" s="59">
        <v>276478.03000000003</v>
      </c>
      <c r="F53" s="58">
        <v>1</v>
      </c>
      <c r="G53" s="76">
        <v>276478.03000000003</v>
      </c>
    </row>
    <row r="54" spans="1:9" ht="20.25" customHeight="1">
      <c r="A54" s="37" t="s">
        <v>63</v>
      </c>
      <c r="B54" s="50" t="s">
        <v>40</v>
      </c>
      <c r="C54" s="56"/>
      <c r="D54" s="28"/>
      <c r="E54" s="59"/>
      <c r="F54" s="58"/>
      <c r="G54" s="76"/>
    </row>
    <row r="55" spans="1:9" ht="18.75" customHeight="1">
      <c r="A55" s="37"/>
      <c r="B55" s="51" t="s">
        <v>41</v>
      </c>
      <c r="C55" s="56" t="s">
        <v>59</v>
      </c>
      <c r="D55" s="28">
        <v>558</v>
      </c>
      <c r="E55" s="59">
        <v>13.68</v>
      </c>
      <c r="F55" s="58">
        <v>2</v>
      </c>
      <c r="G55" s="76">
        <v>7633.44</v>
      </c>
    </row>
    <row r="56" spans="1:9" ht="18.75" customHeight="1">
      <c r="A56" s="37"/>
      <c r="B56" s="51" t="s">
        <v>140</v>
      </c>
      <c r="C56" s="56" t="s">
        <v>59</v>
      </c>
      <c r="D56" s="28">
        <v>2</v>
      </c>
      <c r="E56" s="59">
        <v>505.35</v>
      </c>
      <c r="F56" s="58">
        <v>2</v>
      </c>
      <c r="G56" s="76">
        <v>1010.7</v>
      </c>
    </row>
    <row r="57" spans="1:9" ht="30.75" customHeight="1">
      <c r="A57" s="37"/>
      <c r="B57" s="140" t="s">
        <v>141</v>
      </c>
      <c r="C57" s="77" t="s">
        <v>59</v>
      </c>
      <c r="D57" s="57">
        <v>2</v>
      </c>
      <c r="E57" s="59">
        <v>945.25</v>
      </c>
      <c r="F57" s="58">
        <v>1</v>
      </c>
      <c r="G57" s="76">
        <v>1890.5</v>
      </c>
    </row>
    <row r="58" spans="1:9" ht="15" customHeight="1">
      <c r="A58" s="37" t="s">
        <v>64</v>
      </c>
      <c r="B58" s="50" t="s">
        <v>42</v>
      </c>
      <c r="C58" s="56"/>
      <c r="D58" s="28"/>
      <c r="E58" s="59"/>
      <c r="F58" s="58"/>
      <c r="G58" s="76">
        <v>592800</v>
      </c>
    </row>
    <row r="59" spans="1:9" ht="15" customHeight="1">
      <c r="A59" s="37"/>
      <c r="B59" s="51" t="s">
        <v>43</v>
      </c>
      <c r="C59" s="56" t="s">
        <v>59</v>
      </c>
      <c r="D59" s="57">
        <v>16</v>
      </c>
      <c r="E59" s="59">
        <v>2950</v>
      </c>
      <c r="F59" s="58">
        <v>12</v>
      </c>
      <c r="G59" s="75">
        <v>566400</v>
      </c>
    </row>
    <row r="60" spans="1:9" ht="15" customHeight="1">
      <c r="A60" s="37"/>
      <c r="B60" s="51" t="s">
        <v>44</v>
      </c>
      <c r="C60" s="56" t="s">
        <v>59</v>
      </c>
      <c r="D60" s="57">
        <v>16</v>
      </c>
      <c r="E60" s="59">
        <v>1650</v>
      </c>
      <c r="F60" s="58">
        <v>1</v>
      </c>
      <c r="G60" s="75">
        <v>26400</v>
      </c>
    </row>
    <row r="61" spans="1:9" ht="15" customHeight="1">
      <c r="A61" s="37" t="s">
        <v>11</v>
      </c>
      <c r="B61" s="50" t="s">
        <v>45</v>
      </c>
      <c r="C61" s="56"/>
      <c r="D61" s="57"/>
      <c r="E61" s="59"/>
      <c r="F61" s="58"/>
      <c r="G61" s="76"/>
    </row>
    <row r="62" spans="1:9" ht="18" customHeight="1">
      <c r="A62" s="37"/>
      <c r="B62" s="51" t="s">
        <v>46</v>
      </c>
      <c r="C62" s="77" t="s">
        <v>59</v>
      </c>
      <c r="D62" s="57">
        <v>16</v>
      </c>
      <c r="E62" s="59">
        <v>3500</v>
      </c>
      <c r="F62" s="57">
        <v>12</v>
      </c>
      <c r="G62" s="76">
        <v>672000</v>
      </c>
    </row>
    <row r="63" spans="1:9" ht="19.5" customHeight="1">
      <c r="A63" s="37"/>
      <c r="B63" s="51" t="s">
        <v>61</v>
      </c>
      <c r="C63" s="77" t="s">
        <v>59</v>
      </c>
      <c r="D63" s="57">
        <v>16</v>
      </c>
      <c r="E63" s="59">
        <v>2800</v>
      </c>
      <c r="F63" s="58">
        <v>1</v>
      </c>
      <c r="G63" s="76">
        <v>44800</v>
      </c>
    </row>
    <row r="64" spans="1:9" ht="19.5" customHeight="1">
      <c r="A64" s="37"/>
      <c r="B64" s="51" t="s">
        <v>135</v>
      </c>
      <c r="C64" s="77" t="s">
        <v>59</v>
      </c>
      <c r="D64" s="57">
        <v>16</v>
      </c>
      <c r="E64" s="59">
        <v>13000</v>
      </c>
      <c r="F64" s="58">
        <v>1</v>
      </c>
      <c r="G64" s="76">
        <v>208000</v>
      </c>
    </row>
    <row r="65" spans="1:7" ht="15" customHeight="1">
      <c r="A65" s="37" t="s">
        <v>12</v>
      </c>
      <c r="B65" s="47" t="s">
        <v>47</v>
      </c>
      <c r="C65" s="77" t="s">
        <v>58</v>
      </c>
      <c r="D65" s="28">
        <v>32089</v>
      </c>
      <c r="E65" s="59">
        <v>0.13</v>
      </c>
      <c r="F65" s="57">
        <v>12</v>
      </c>
      <c r="G65" s="76">
        <v>50058.84</v>
      </c>
    </row>
    <row r="66" spans="1:7" ht="16.5" customHeight="1">
      <c r="A66" s="37" t="s">
        <v>14</v>
      </c>
      <c r="B66" s="50" t="s">
        <v>7</v>
      </c>
      <c r="C66" s="27"/>
      <c r="D66" s="28"/>
      <c r="E66" s="59"/>
      <c r="F66" s="58"/>
      <c r="G66" s="76"/>
    </row>
    <row r="67" spans="1:7" ht="16.5" customHeight="1">
      <c r="A67" s="37"/>
      <c r="B67" s="51" t="s">
        <v>68</v>
      </c>
      <c r="C67" s="27" t="s">
        <v>28</v>
      </c>
      <c r="D67" s="28">
        <v>4508</v>
      </c>
      <c r="E67" s="59">
        <v>8.91</v>
      </c>
      <c r="F67" s="57">
        <v>12</v>
      </c>
      <c r="G67" s="76">
        <v>481995.36</v>
      </c>
    </row>
    <row r="68" spans="1:7" ht="15" customHeight="1">
      <c r="A68" s="37" t="s">
        <v>73</v>
      </c>
      <c r="B68" s="64" t="s">
        <v>65</v>
      </c>
      <c r="C68" s="27"/>
      <c r="D68" s="28"/>
      <c r="E68" s="59"/>
      <c r="F68" s="58"/>
      <c r="G68" s="76">
        <v>852264.20000000007</v>
      </c>
    </row>
    <row r="69" spans="1:7" ht="21" hidden="1" customHeight="1">
      <c r="A69" s="36"/>
      <c r="B69" s="51" t="s">
        <v>49</v>
      </c>
      <c r="C69" s="27" t="s">
        <v>60</v>
      </c>
      <c r="D69" s="28"/>
      <c r="E69" s="59">
        <v>1.82</v>
      </c>
      <c r="F69" s="58"/>
      <c r="G69" s="75"/>
    </row>
    <row r="70" spans="1:7" ht="21" customHeight="1">
      <c r="A70" s="36"/>
      <c r="B70" s="51" t="s">
        <v>48</v>
      </c>
      <c r="C70" s="27" t="s">
        <v>60</v>
      </c>
      <c r="D70" s="28">
        <v>7264</v>
      </c>
      <c r="E70" s="59">
        <v>5.2</v>
      </c>
      <c r="F70" s="57">
        <v>11</v>
      </c>
      <c r="G70" s="75">
        <v>415500.80000000005</v>
      </c>
    </row>
    <row r="71" spans="1:7" ht="21" customHeight="1">
      <c r="A71" s="67"/>
      <c r="B71" s="141" t="s">
        <v>48</v>
      </c>
      <c r="C71" s="27" t="s">
        <v>60</v>
      </c>
      <c r="D71" s="28">
        <v>6677</v>
      </c>
      <c r="E71" s="28">
        <v>6.2</v>
      </c>
      <c r="F71" s="58">
        <v>1</v>
      </c>
      <c r="G71" s="75">
        <v>41397.4</v>
      </c>
    </row>
    <row r="72" spans="1:7" ht="26.25" customHeight="1">
      <c r="A72" s="67"/>
      <c r="B72" s="51" t="s">
        <v>74</v>
      </c>
      <c r="C72" s="27" t="s">
        <v>28</v>
      </c>
      <c r="D72" s="28">
        <v>13226</v>
      </c>
      <c r="E72" s="28">
        <v>2</v>
      </c>
      <c r="F72" s="58">
        <v>8</v>
      </c>
      <c r="G72" s="75">
        <v>211616</v>
      </c>
    </row>
    <row r="73" spans="1:7" ht="17.25" customHeight="1">
      <c r="A73" s="67"/>
      <c r="B73" s="68" t="s">
        <v>117</v>
      </c>
      <c r="C73" s="78" t="s">
        <v>58</v>
      </c>
      <c r="D73" s="72">
        <v>1</v>
      </c>
      <c r="E73" s="127">
        <v>4200</v>
      </c>
      <c r="F73" s="69">
        <v>2</v>
      </c>
      <c r="G73" s="75">
        <v>13600</v>
      </c>
    </row>
    <row r="74" spans="1:7" ht="17.25" customHeight="1">
      <c r="A74" s="67"/>
      <c r="B74" s="68" t="s">
        <v>120</v>
      </c>
      <c r="C74" s="78" t="s">
        <v>76</v>
      </c>
      <c r="D74" s="72">
        <f>G74/E74</f>
        <v>3.4363636363636365</v>
      </c>
      <c r="E74" s="28">
        <v>2200</v>
      </c>
      <c r="F74" s="69">
        <v>1</v>
      </c>
      <c r="G74" s="75">
        <v>7560</v>
      </c>
    </row>
    <row r="75" spans="1:7" ht="17.25" customHeight="1">
      <c r="A75" s="67"/>
      <c r="B75" s="51" t="s">
        <v>119</v>
      </c>
      <c r="C75" s="27" t="s">
        <v>58</v>
      </c>
      <c r="D75" s="28">
        <v>1</v>
      </c>
      <c r="E75" s="59">
        <v>11700</v>
      </c>
      <c r="F75" s="69">
        <v>1</v>
      </c>
      <c r="G75" s="75">
        <v>11700</v>
      </c>
    </row>
    <row r="76" spans="1:7" ht="17.25" customHeight="1">
      <c r="A76" s="67"/>
      <c r="B76" s="68" t="s">
        <v>118</v>
      </c>
      <c r="C76" s="78" t="s">
        <v>28</v>
      </c>
      <c r="D76" s="72">
        <v>6100</v>
      </c>
      <c r="E76" s="28">
        <v>3.4</v>
      </c>
      <c r="F76" s="69">
        <v>3</v>
      </c>
      <c r="G76" s="75">
        <v>62220</v>
      </c>
    </row>
    <row r="77" spans="1:7" ht="17.25" customHeight="1">
      <c r="A77" s="67"/>
      <c r="B77" s="53" t="s">
        <v>129</v>
      </c>
      <c r="C77" s="27" t="s">
        <v>69</v>
      </c>
      <c r="D77" s="28">
        <v>1</v>
      </c>
      <c r="E77" s="28">
        <v>1600</v>
      </c>
      <c r="F77" s="69">
        <v>1</v>
      </c>
      <c r="G77" s="75">
        <v>1600</v>
      </c>
    </row>
    <row r="78" spans="1:7" ht="17.25" customHeight="1">
      <c r="A78" s="67"/>
      <c r="B78" s="53" t="s">
        <v>130</v>
      </c>
      <c r="C78" s="77" t="s">
        <v>59</v>
      </c>
      <c r="D78" s="28">
        <v>1</v>
      </c>
      <c r="E78" s="28">
        <v>8500</v>
      </c>
      <c r="F78" s="69">
        <v>1</v>
      </c>
      <c r="G78" s="75">
        <v>8500</v>
      </c>
    </row>
    <row r="79" spans="1:7" ht="17.25" customHeight="1">
      <c r="A79" s="67"/>
      <c r="B79" s="51" t="s">
        <v>131</v>
      </c>
      <c r="C79" s="77" t="s">
        <v>59</v>
      </c>
      <c r="D79" s="28">
        <v>1</v>
      </c>
      <c r="E79" s="28">
        <v>1500</v>
      </c>
      <c r="F79" s="69">
        <v>1</v>
      </c>
      <c r="G79" s="75">
        <v>1500</v>
      </c>
    </row>
    <row r="80" spans="1:7" ht="17.25" customHeight="1">
      <c r="A80" s="67"/>
      <c r="B80" s="51" t="s">
        <v>139</v>
      </c>
      <c r="C80" s="27" t="s">
        <v>69</v>
      </c>
      <c r="D80" s="28">
        <v>1</v>
      </c>
      <c r="E80" s="59">
        <v>6600</v>
      </c>
      <c r="F80" s="69">
        <v>1</v>
      </c>
      <c r="G80" s="75">
        <v>6600</v>
      </c>
    </row>
    <row r="81" spans="1:8" ht="17.25" customHeight="1">
      <c r="A81" s="67"/>
      <c r="B81" s="51" t="s">
        <v>144</v>
      </c>
      <c r="C81" s="27" t="s">
        <v>58</v>
      </c>
      <c r="D81" s="28">
        <v>1</v>
      </c>
      <c r="E81" s="28">
        <v>1200</v>
      </c>
      <c r="F81" s="69">
        <v>2</v>
      </c>
      <c r="G81" s="75">
        <v>2400</v>
      </c>
    </row>
    <row r="82" spans="1:8" ht="17.25" customHeight="1">
      <c r="A82" s="67"/>
      <c r="B82" s="51" t="s">
        <v>145</v>
      </c>
      <c r="C82" s="27" t="s">
        <v>69</v>
      </c>
      <c r="D82" s="28">
        <v>11</v>
      </c>
      <c r="E82" s="28">
        <v>1820</v>
      </c>
      <c r="F82" s="69">
        <v>1</v>
      </c>
      <c r="G82" s="75">
        <v>20020</v>
      </c>
    </row>
    <row r="83" spans="1:8" ht="17.25" customHeight="1">
      <c r="A83" s="67"/>
      <c r="B83" s="51" t="s">
        <v>146</v>
      </c>
      <c r="C83" s="27" t="s">
        <v>76</v>
      </c>
      <c r="D83" s="28">
        <v>1</v>
      </c>
      <c r="E83" s="28">
        <v>2800</v>
      </c>
      <c r="F83" s="69">
        <v>1</v>
      </c>
      <c r="G83" s="75">
        <v>2800</v>
      </c>
    </row>
    <row r="84" spans="1:8" ht="17.25" customHeight="1">
      <c r="A84" s="67"/>
      <c r="B84" s="51" t="s">
        <v>147</v>
      </c>
      <c r="C84" s="77" t="s">
        <v>59</v>
      </c>
      <c r="D84" s="28">
        <v>1</v>
      </c>
      <c r="E84" s="28">
        <v>1500</v>
      </c>
      <c r="F84" s="69">
        <v>1</v>
      </c>
      <c r="G84" s="75">
        <v>1500</v>
      </c>
    </row>
    <row r="85" spans="1:8" ht="17.25" customHeight="1">
      <c r="A85" s="70"/>
      <c r="B85" s="71" t="s">
        <v>50</v>
      </c>
      <c r="C85" s="33"/>
      <c r="D85" s="33"/>
      <c r="E85" s="33"/>
      <c r="F85" s="33"/>
      <c r="G85" s="65">
        <v>6237261.7999999998</v>
      </c>
    </row>
    <row r="86" spans="1:8">
      <c r="A86" s="11"/>
      <c r="B86" s="40" t="s">
        <v>52</v>
      </c>
      <c r="C86" s="78" t="s">
        <v>28</v>
      </c>
      <c r="D86" s="28">
        <v>33457.11</v>
      </c>
      <c r="E86" s="62">
        <v>2.83</v>
      </c>
      <c r="F86" s="57">
        <v>12</v>
      </c>
      <c r="G86" s="30">
        <v>1077313.6100000001</v>
      </c>
    </row>
    <row r="87" spans="1:8">
      <c r="A87" s="11"/>
      <c r="B87" s="39" t="s">
        <v>51</v>
      </c>
      <c r="C87" s="78" t="s">
        <v>28</v>
      </c>
      <c r="D87" s="28">
        <v>33457.11</v>
      </c>
      <c r="E87" s="62">
        <v>7.0000000000000007E-2</v>
      </c>
      <c r="F87" s="57">
        <v>12</v>
      </c>
      <c r="G87" s="30">
        <v>47639.99</v>
      </c>
    </row>
    <row r="88" spans="1:8">
      <c r="A88" s="11"/>
      <c r="B88" s="39" t="s">
        <v>53</v>
      </c>
      <c r="C88" s="78" t="s">
        <v>28</v>
      </c>
      <c r="D88" s="28">
        <v>33457.11</v>
      </c>
      <c r="E88" s="62">
        <v>0.3</v>
      </c>
      <c r="F88" s="57">
        <v>12</v>
      </c>
      <c r="G88" s="30">
        <v>134292.72</v>
      </c>
    </row>
    <row r="89" spans="1:8">
      <c r="A89" s="11"/>
      <c r="B89" s="39" t="s">
        <v>66</v>
      </c>
      <c r="C89" s="34"/>
      <c r="D89" s="131"/>
      <c r="E89" s="131"/>
      <c r="F89" s="132"/>
      <c r="G89" s="30">
        <v>7448868.1299999999</v>
      </c>
    </row>
    <row r="90" spans="1:8">
      <c r="A90" s="11"/>
      <c r="B90" s="18" t="s">
        <v>70</v>
      </c>
      <c r="C90" s="128"/>
      <c r="D90" s="129"/>
      <c r="E90" s="129"/>
      <c r="F90" s="130"/>
      <c r="G90" s="30"/>
    </row>
    <row r="91" spans="1:8">
      <c r="B91" s="19" t="s">
        <v>54</v>
      </c>
      <c r="C91" s="20"/>
      <c r="D91" s="20"/>
      <c r="E91" s="21"/>
      <c r="F91" s="22"/>
      <c r="G91" s="73">
        <v>8096893.1500000004</v>
      </c>
    </row>
    <row r="92" spans="1:8">
      <c r="B92" s="52" t="s">
        <v>121</v>
      </c>
      <c r="C92" s="66"/>
      <c r="D92" s="66"/>
      <c r="E92" s="66"/>
      <c r="F92" s="66"/>
      <c r="G92" s="63">
        <v>2087609.06</v>
      </c>
      <c r="H92" s="126"/>
    </row>
    <row r="93" spans="1:8">
      <c r="B93" s="23" t="s">
        <v>154</v>
      </c>
      <c r="C93" s="24"/>
      <c r="D93" s="24"/>
      <c r="E93" s="25"/>
      <c r="F93" s="26"/>
      <c r="G93" s="73">
        <v>7448863.1299999999</v>
      </c>
    </row>
    <row r="94" spans="1:8">
      <c r="B94" s="52" t="s">
        <v>151</v>
      </c>
      <c r="C94" s="66"/>
      <c r="D94" s="66"/>
      <c r="E94" s="66"/>
      <c r="F94" s="66"/>
      <c r="G94" s="63">
        <v>1439579.0399999996</v>
      </c>
    </row>
    <row r="95" spans="1:8">
      <c r="C95" s="10"/>
      <c r="D95" s="10"/>
      <c r="E95" s="10"/>
      <c r="F95" s="10"/>
    </row>
    <row r="97" spans="2:2">
      <c r="B97" t="s">
        <v>71</v>
      </c>
    </row>
  </sheetData>
  <mergeCells count="10">
    <mergeCell ref="E17:E18"/>
    <mergeCell ref="E2:G2"/>
    <mergeCell ref="E1:F1"/>
    <mergeCell ref="A5:F5"/>
    <mergeCell ref="A6:F6"/>
    <mergeCell ref="F17:F18"/>
    <mergeCell ref="A17:A18"/>
    <mergeCell ref="B17:B18"/>
    <mergeCell ref="C17:C18"/>
    <mergeCell ref="D17:D18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J24" sqref="J24"/>
    </sheetView>
  </sheetViews>
  <sheetFormatPr defaultRowHeight="15"/>
  <cols>
    <col min="1" max="1" width="3.42578125" style="80" customWidth="1"/>
    <col min="2" max="2" width="29.7109375" style="80" customWidth="1"/>
    <col min="3" max="3" width="33.28515625" style="80" customWidth="1"/>
    <col min="4" max="4" width="10.28515625" style="80" customWidth="1"/>
    <col min="5" max="5" width="6.85546875" style="80" customWidth="1"/>
    <col min="6" max="6" width="11" style="80" customWidth="1"/>
    <col min="7" max="7" width="4.42578125" style="80" customWidth="1"/>
    <col min="8" max="9" width="13.28515625" style="80" bestFit="1" customWidth="1"/>
    <col min="10" max="16384" width="9.140625" style="80"/>
  </cols>
  <sheetData>
    <row r="1" spans="1:9">
      <c r="C1" s="168" t="s">
        <v>17</v>
      </c>
      <c r="D1" s="168"/>
      <c r="E1" s="168"/>
      <c r="F1" s="81"/>
    </row>
    <row r="2" spans="1:9">
      <c r="A2" s="82"/>
      <c r="B2" s="82"/>
      <c r="C2" s="168" t="s">
        <v>77</v>
      </c>
      <c r="D2" s="168"/>
      <c r="E2" s="168"/>
      <c r="F2" s="168"/>
    </row>
    <row r="3" spans="1:9" ht="17.25" customHeight="1">
      <c r="A3" s="82"/>
      <c r="B3" s="82"/>
      <c r="C3" s="168" t="s">
        <v>78</v>
      </c>
      <c r="D3" s="168"/>
      <c r="E3" s="168"/>
      <c r="F3" s="168"/>
    </row>
    <row r="4" spans="1:9" ht="25.5" customHeight="1">
      <c r="A4" s="82"/>
      <c r="B4" s="169" t="s">
        <v>155</v>
      </c>
      <c r="C4" s="169"/>
      <c r="D4" s="169"/>
      <c r="E4" s="169"/>
      <c r="F4" s="169"/>
    </row>
    <row r="5" spans="1:9">
      <c r="A5" s="82"/>
      <c r="B5" s="169" t="s">
        <v>79</v>
      </c>
      <c r="C5" s="169"/>
      <c r="D5" s="169"/>
      <c r="E5" s="169"/>
      <c r="F5" s="83"/>
    </row>
    <row r="6" spans="1:9">
      <c r="A6" s="82"/>
      <c r="B6" s="84" t="s">
        <v>80</v>
      </c>
      <c r="C6" s="84"/>
      <c r="D6" s="85"/>
      <c r="E6" s="86"/>
      <c r="F6" s="86">
        <v>33475.11</v>
      </c>
    </row>
    <row r="7" spans="1:9" ht="12.75" customHeight="1">
      <c r="A7" s="82"/>
      <c r="B7" s="87" t="s">
        <v>81</v>
      </c>
      <c r="C7" s="87"/>
      <c r="D7" s="88"/>
      <c r="E7" s="89"/>
      <c r="F7" s="89">
        <v>17.21</v>
      </c>
      <c r="H7" s="90"/>
      <c r="I7" s="90"/>
    </row>
    <row r="8" spans="1:9" ht="13.5" customHeight="1">
      <c r="A8" s="82"/>
      <c r="B8" s="84" t="s">
        <v>82</v>
      </c>
      <c r="C8" s="91"/>
      <c r="D8" s="92"/>
      <c r="E8" s="93"/>
      <c r="F8" s="93">
        <v>12</v>
      </c>
    </row>
    <row r="9" spans="1:9" ht="26.25" customHeight="1">
      <c r="A9" s="94" t="s">
        <v>83</v>
      </c>
      <c r="B9" s="94" t="s">
        <v>84</v>
      </c>
      <c r="C9" s="94" t="s">
        <v>85</v>
      </c>
      <c r="D9" s="95" t="s">
        <v>86</v>
      </c>
      <c r="E9" s="95" t="s">
        <v>87</v>
      </c>
      <c r="F9" s="96" t="s">
        <v>88</v>
      </c>
    </row>
    <row r="10" spans="1:9" ht="36.75" customHeight="1">
      <c r="A10" s="94">
        <v>1</v>
      </c>
      <c r="B10" s="96" t="s">
        <v>89</v>
      </c>
      <c r="C10" s="97" t="s">
        <v>90</v>
      </c>
      <c r="D10" s="96" t="s">
        <v>91</v>
      </c>
      <c r="E10" s="98">
        <v>3.4</v>
      </c>
      <c r="F10" s="99">
        <f>E10*F6*F8</f>
        <v>1365784.4879999999</v>
      </c>
    </row>
    <row r="11" spans="1:9" ht="28.5" customHeight="1">
      <c r="A11" s="94">
        <v>2</v>
      </c>
      <c r="B11" s="100" t="s">
        <v>92</v>
      </c>
      <c r="C11" s="97" t="s">
        <v>93</v>
      </c>
      <c r="D11" s="96" t="s">
        <v>91</v>
      </c>
      <c r="E11" s="101">
        <v>1.47</v>
      </c>
      <c r="F11" s="99">
        <f>F6*E11*F8</f>
        <v>590500.94039999996</v>
      </c>
    </row>
    <row r="12" spans="1:9" ht="45" customHeight="1">
      <c r="A12" s="94">
        <v>3</v>
      </c>
      <c r="B12" s="97" t="s">
        <v>94</v>
      </c>
      <c r="C12" s="97" t="s">
        <v>95</v>
      </c>
      <c r="D12" s="96" t="s">
        <v>91</v>
      </c>
      <c r="E12" s="102">
        <v>1.9</v>
      </c>
      <c r="F12" s="99">
        <f>F6*E12*F8</f>
        <v>763232.50799999991</v>
      </c>
      <c r="G12" s="90"/>
      <c r="H12" s="90"/>
    </row>
    <row r="13" spans="1:9" ht="39" customHeight="1">
      <c r="A13" s="94">
        <v>4</v>
      </c>
      <c r="B13" s="97" t="s">
        <v>96</v>
      </c>
      <c r="C13" s="97" t="s">
        <v>97</v>
      </c>
      <c r="D13" s="96" t="s">
        <v>91</v>
      </c>
      <c r="E13" s="102">
        <v>0.82</v>
      </c>
      <c r="F13" s="99">
        <f>E13*F6*F8</f>
        <v>329395.08239999996</v>
      </c>
      <c r="G13" s="90"/>
      <c r="H13" s="90"/>
    </row>
    <row r="14" spans="1:9" ht="33" customHeight="1">
      <c r="A14" s="94">
        <v>5</v>
      </c>
      <c r="B14" s="97" t="s">
        <v>98</v>
      </c>
      <c r="C14" s="97" t="s">
        <v>99</v>
      </c>
      <c r="D14" s="96" t="s">
        <v>91</v>
      </c>
      <c r="E14" s="102">
        <v>1.1000000000000001</v>
      </c>
      <c r="F14" s="99">
        <f>F6*E14*F8</f>
        <v>441871.45200000005</v>
      </c>
      <c r="G14" s="90"/>
      <c r="H14" s="90"/>
    </row>
    <row r="15" spans="1:9" ht="39" customHeight="1">
      <c r="A15" s="94">
        <v>6</v>
      </c>
      <c r="B15" s="97" t="s">
        <v>100</v>
      </c>
      <c r="C15" s="97" t="s">
        <v>101</v>
      </c>
      <c r="D15" s="96" t="s">
        <v>91</v>
      </c>
      <c r="E15" s="102">
        <v>2.23</v>
      </c>
      <c r="F15" s="99">
        <f>F6*E15*F8</f>
        <v>895793.94359999988</v>
      </c>
      <c r="G15" s="90"/>
      <c r="H15" s="90"/>
    </row>
    <row r="16" spans="1:9" ht="30" customHeight="1">
      <c r="A16" s="94">
        <v>7</v>
      </c>
      <c r="B16" s="97" t="s">
        <v>102</v>
      </c>
      <c r="C16" s="97" t="s">
        <v>103</v>
      </c>
      <c r="D16" s="96" t="s">
        <v>91</v>
      </c>
      <c r="E16" s="102">
        <v>0.17</v>
      </c>
      <c r="F16" s="99">
        <f>F6*E16*F8</f>
        <v>68289.224400000006</v>
      </c>
      <c r="G16" s="90"/>
      <c r="H16" s="90"/>
    </row>
    <row r="17" spans="1:9" ht="30" customHeight="1">
      <c r="A17" s="94">
        <v>8</v>
      </c>
      <c r="B17" s="97" t="s">
        <v>104</v>
      </c>
      <c r="C17" s="97" t="s">
        <v>105</v>
      </c>
      <c r="D17" s="96" t="s">
        <v>91</v>
      </c>
      <c r="E17" s="102">
        <v>0.06</v>
      </c>
      <c r="F17" s="99">
        <f>F6*E17*F8</f>
        <v>24102.0792</v>
      </c>
      <c r="G17" s="90"/>
      <c r="H17" s="90"/>
    </row>
    <row r="18" spans="1:9" ht="41.25" customHeight="1">
      <c r="A18" s="94">
        <v>9</v>
      </c>
      <c r="B18" s="97" t="s">
        <v>106</v>
      </c>
      <c r="C18" s="97" t="s">
        <v>107</v>
      </c>
      <c r="D18" s="96" t="s">
        <v>91</v>
      </c>
      <c r="E18" s="102">
        <v>1.1200000000000001</v>
      </c>
      <c r="F18" s="99">
        <f>F6*E18*F8</f>
        <v>449905.47840000002</v>
      </c>
      <c r="G18" s="90"/>
      <c r="H18" s="90"/>
    </row>
    <row r="19" spans="1:9" ht="40.5" customHeight="1">
      <c r="A19" s="94">
        <v>10</v>
      </c>
      <c r="B19" s="97" t="s">
        <v>108</v>
      </c>
      <c r="C19" s="97" t="s">
        <v>107</v>
      </c>
      <c r="D19" s="96" t="s">
        <v>91</v>
      </c>
      <c r="E19" s="102">
        <v>1.61</v>
      </c>
      <c r="F19" s="99">
        <f>F6*E19*F8</f>
        <v>646739.12520000001</v>
      </c>
      <c r="G19" s="90"/>
      <c r="H19" s="90"/>
    </row>
    <row r="20" spans="1:9" ht="33" customHeight="1">
      <c r="A20" s="94">
        <v>11</v>
      </c>
      <c r="B20" s="97" t="s">
        <v>109</v>
      </c>
      <c r="C20" s="97" t="s">
        <v>107</v>
      </c>
      <c r="D20" s="96" t="s">
        <v>91</v>
      </c>
      <c r="E20" s="102">
        <v>1.74</v>
      </c>
      <c r="F20" s="99">
        <f>F6*E20*F8</f>
        <v>698960.29680000001</v>
      </c>
      <c r="G20" s="90"/>
      <c r="H20" s="90"/>
    </row>
    <row r="21" spans="1:9" ht="31.5" customHeight="1">
      <c r="A21" s="94">
        <v>12</v>
      </c>
      <c r="B21" s="97" t="s">
        <v>110</v>
      </c>
      <c r="C21" s="97" t="s">
        <v>107</v>
      </c>
      <c r="D21" s="96" t="s">
        <v>91</v>
      </c>
      <c r="E21" s="102">
        <v>1.59</v>
      </c>
      <c r="F21" s="99">
        <f>F6*E21*F8</f>
        <v>638705.09880000004</v>
      </c>
      <c r="G21" s="90"/>
      <c r="H21" s="90"/>
      <c r="I21" s="90"/>
    </row>
    <row r="22" spans="1:9" ht="30" customHeight="1">
      <c r="A22" s="103"/>
      <c r="B22" s="170" t="s">
        <v>156</v>
      </c>
      <c r="C22" s="170"/>
      <c r="D22" s="104"/>
      <c r="E22" s="105">
        <f>SUM(E10:E21)</f>
        <v>17.21</v>
      </c>
      <c r="F22" s="105">
        <f>F21+F20+F19+F18+F17+F16+F15+F14+F13+F12+F11+F10</f>
        <v>6913279.7171999989</v>
      </c>
      <c r="H22" s="90"/>
    </row>
    <row r="23" spans="1:9" ht="17.25" customHeight="1">
      <c r="A23" s="106">
        <v>13</v>
      </c>
      <c r="B23" s="166" t="s">
        <v>111</v>
      </c>
      <c r="C23" s="166"/>
      <c r="D23" s="96" t="s">
        <v>91</v>
      </c>
      <c r="E23" s="107">
        <v>0.3</v>
      </c>
      <c r="F23" s="108">
        <f>E23*F6*F8</f>
        <v>120510.39599999999</v>
      </c>
    </row>
    <row r="24" spans="1:9" ht="16.5" customHeight="1">
      <c r="A24" s="106">
        <v>14</v>
      </c>
      <c r="B24" s="166" t="s">
        <v>112</v>
      </c>
      <c r="C24" s="166"/>
      <c r="D24" s="96" t="s">
        <v>91</v>
      </c>
      <c r="E24" s="109">
        <v>7.0000000000000007E-2</v>
      </c>
      <c r="F24" s="108">
        <f>E24*F6*F8</f>
        <v>28119.092400000001</v>
      </c>
    </row>
    <row r="25" spans="1:9" ht="15.75" customHeight="1">
      <c r="A25" s="106">
        <v>15</v>
      </c>
      <c r="B25" s="166" t="s">
        <v>52</v>
      </c>
      <c r="C25" s="166"/>
      <c r="D25" s="96" t="s">
        <v>91</v>
      </c>
      <c r="E25" s="109">
        <v>2.83</v>
      </c>
      <c r="F25" s="108">
        <f>E25*F6*F8</f>
        <v>1136814.7356</v>
      </c>
    </row>
    <row r="26" spans="1:9" ht="22.5">
      <c r="A26" s="110"/>
      <c r="B26" s="111"/>
      <c r="C26" s="112" t="s">
        <v>113</v>
      </c>
      <c r="D26" s="113" t="s">
        <v>91</v>
      </c>
      <c r="E26" s="114">
        <f>E22+E23+E24+E25</f>
        <v>20.410000000000004</v>
      </c>
      <c r="F26" s="114">
        <f>F22+F23+F24+F25</f>
        <v>8198723.9411999993</v>
      </c>
    </row>
    <row r="27" spans="1:9">
      <c r="A27" s="115"/>
      <c r="B27" s="116"/>
      <c r="C27" s="116"/>
      <c r="D27" s="117"/>
      <c r="E27" s="117"/>
      <c r="F27" s="118"/>
    </row>
    <row r="28" spans="1:9">
      <c r="B28" s="119" t="s">
        <v>114</v>
      </c>
      <c r="C28" s="120"/>
      <c r="D28" s="116"/>
    </row>
    <row r="29" spans="1:9" ht="27" customHeight="1">
      <c r="B29" s="121" t="s">
        <v>115</v>
      </c>
      <c r="C29" s="167" t="s">
        <v>116</v>
      </c>
      <c r="D29" s="167"/>
      <c r="E29" s="167"/>
      <c r="F29" s="167"/>
    </row>
  </sheetData>
  <mergeCells count="10">
    <mergeCell ref="B23:C23"/>
    <mergeCell ref="B24:C24"/>
    <mergeCell ref="B25:C25"/>
    <mergeCell ref="C29:F29"/>
    <mergeCell ref="C1:E1"/>
    <mergeCell ref="C2:F2"/>
    <mergeCell ref="C3:F3"/>
    <mergeCell ref="B4:F4"/>
    <mergeCell ref="B5:E5"/>
    <mergeCell ref="B22:C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2024-03-21T09:25:30Z</dcterms:modified>
</cp:coreProperties>
</file>